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60" windowHeight="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sharedStrings.xml><?xml version="1.0" encoding="utf-8"?>
<sst xmlns="http://schemas.openxmlformats.org/spreadsheetml/2006/main" count="261" uniqueCount="152">
  <si>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</si>
  <si>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</si>
  <si>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</si>
  <si>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</si>
  <si>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</si>
  <si>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</si>
  <si>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</si>
  <si>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</si>
  <si>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</si>
  <si>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</si>
  <si>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</si>
  <si>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</si>
  <si>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</si>
  <si>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</si>
  <si>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</si>
  <si>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</si>
  <si>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</si>
  <si>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</si>
  <si>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</si>
  <si>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</si>
  <si>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</si>
  <si>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</si>
  <si>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</si>
  <si>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</si>
  <si>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</si>
  <si>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</si>
  <si>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</si>
  <si>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</si>
  <si>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</si>
  <si>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</si>
  <si>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</si>
  <si>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</si>
  <si>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</si>
  <si>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</si>
  <si>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</si>
  <si>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</si>
  <si>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</si>
  <si>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</si>
  <si>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</si>
  <si>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</si>
  <si>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</si>
  <si>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</si>
  <si>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</si>
  <si>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</si>
  <si>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</si>
  <si>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</si>
  <si>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</si>
  <si>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</si>
  <si>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</si>
  <si>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</si>
  <si>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</si>
  <si>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</si>
  <si>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</si>
  <si>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</si>
  <si>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</si>
  <si>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</si>
  <si>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</si>
  <si>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</si>
  <si>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</si>
  <si>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</si>
  <si>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</si>
  <si>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</si>
  <si>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</si>
  <si>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</si>
  <si>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</si>
  <si>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</si>
  <si>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</si>
  <si>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</si>
  <si>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</si>
  <si>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</si>
  <si>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</si>
  <si>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</si>
  <si>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</si>
  <si>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</si>
  <si>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</si>
  <si>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</si>
  <si>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</si>
  <si>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</si>
  <si>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</si>
  <si>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</si>
  <si>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</si>
  <si>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</si>
  <si>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</si>
  <si>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</si>
  <si>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</si>
  <si>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</si>
  <si>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</si>
  <si>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</si>
  <si>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</si>
  <si>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</si>
  <si>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</si>
  <si>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</si>
  <si>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</si>
  <si>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</si>
  <si>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</si>
  <si>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</si>
  <si>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</si>
  <si>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</si>
  <si>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</si>
  <si>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</si>
  <si>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</si>
  <si>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</si>
  <si>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</si>
  <si>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</si>
  <si>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</si>
  <si>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</si>
  <si>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</si>
  <si>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</si>
  <si>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</si>
  <si>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</si>
  <si>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</si>
  <si>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</si>
  <si>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</si>
  <si>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</si>
  <si>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</si>
  <si>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</si>
  <si>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</si>
  <si>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</si>
  <si>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</si>
  <si>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</si>
  <si>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</si>
  <si>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</si>
  <si>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</si>
  <si>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</si>
  <si>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</si>
  <si>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</si>
  <si>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</si>
  <si>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</si>
  <si>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</si>
  <si>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</si>
  <si>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</si>
  <si>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</si>
  <si>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</si>
  <si>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</si>
  <si>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</si>
  <si>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</si>
  <si>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</si>
  <si>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</si>
  <si>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Aug. 19</t>
  </si>
  <si>
    <t>Clubhouse</t>
  </si>
  <si>
    <t>Holiday</t>
  </si>
  <si>
    <t>Tagum City</t>
  </si>
  <si>
    <t>RC North Davao Clubhouse</t>
  </si>
  <si>
    <t>Amy Alquiza</t>
  </si>
  <si>
    <t>Esmindo M. Cuda</t>
  </si>
  <si>
    <t>Amputees' Prosthetic Joint Project</t>
  </si>
  <si>
    <t>PhP 2,000</t>
  </si>
  <si>
    <t>Selected qualified amputees</t>
  </si>
  <si>
    <t>X</t>
  </si>
  <si>
    <t>PhP 1,000</t>
  </si>
  <si>
    <t>General public</t>
  </si>
  <si>
    <t>Activity Participation with Programme of Physicians for Peace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</si>
</sst>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Layout" topLeftCell="A76" zoomScale="76" zoomScaleNormal="200" zoomScalePageLayoutView="76" workbookViewId="0">
      <selection activeCell="N6" sqref="N6:P6"/>
    </sheetView>
  </sheetViews>
  <sheetFormatPr defaultColWidth="11.453125" defaultRowHeight="14.5"/>
  <cols>
    <col min="1" max="1" width="2.81640625" style="28" customWidth="1"/>
    <col min="2" max="15" width="5.7265625" style="28" customWidth="1"/>
    <col min="16" max="16" width="16" style="28" customWidth="1"/>
    <col min="17" max="31" width="5.7265625" style="28" customWidth="1"/>
    <col min="32" max="16384" width="11.453125" style="28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138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136</v>
      </c>
      <c r="B6" s="76"/>
      <c r="C6" s="77"/>
      <c r="D6" s="77"/>
      <c r="E6" s="77"/>
      <c r="F6" s="77"/>
      <c r="G6" s="77"/>
      <c r="H6" s="54" t="s">
        <v>137</v>
      </c>
      <c r="I6" s="78" t="s">
        <v>135</v>
      </c>
      <c r="J6" s="78"/>
      <c r="K6" s="78"/>
      <c r="L6" s="78"/>
      <c r="M6" s="78"/>
      <c r="N6" s="78" t="s">
        <v>144</v>
      </c>
      <c r="O6" s="78"/>
      <c r="P6" s="80"/>
    </row>
    <row r="7" spans="1:16" ht="11.1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43690</v>
      </c>
      <c r="P8" s="96"/>
    </row>
    <row r="9" spans="1:16" s="33" customFormat="1" ht="14.15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43680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78"/>
      <c r="B12" s="153">
        <v>43687</v>
      </c>
      <c r="C12" s="154"/>
      <c r="D12" s="102">
        <v>19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78"/>
      <c r="B13" s="153">
        <v>43694</v>
      </c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>
      <c r="A14" s="178"/>
      <c r="B14" s="153">
        <v>43701</v>
      </c>
      <c r="C14" s="154"/>
      <c r="D14" s="102">
        <v>17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139</v>
      </c>
    </row>
    <row r="15" spans="1:16" s="35" customFormat="1" ht="12" customHeight="1" thickTop="1" thickBot="1">
      <c r="A15" s="178"/>
      <c r="B15" s="153">
        <v>43708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139</v>
      </c>
    </row>
    <row r="16" spans="1:16" s="35" customFormat="1" ht="12" customHeight="1" thickTop="1" thickBot="1">
      <c r="A16" s="178"/>
      <c r="B16" s="153">
        <v>43687</v>
      </c>
      <c r="C16" s="154"/>
      <c r="D16" s="81"/>
      <c r="E16" s="68"/>
      <c r="F16" s="69"/>
      <c r="G16" s="70"/>
      <c r="H16" s="63">
        <v>7</v>
      </c>
      <c r="I16" s="82"/>
      <c r="J16" s="83"/>
      <c r="K16" s="64"/>
      <c r="L16" s="84"/>
      <c r="M16" s="61"/>
      <c r="N16" s="61"/>
      <c r="O16" s="66"/>
      <c r="P16" s="44" t="s">
        <v>139</v>
      </c>
    </row>
    <row r="17" spans="1:16" s="35" customFormat="1" ht="12" customHeight="1" thickTop="1" thickBot="1">
      <c r="A17" s="178"/>
      <c r="B17" s="153">
        <v>43701</v>
      </c>
      <c r="C17" s="154"/>
      <c r="D17" s="81"/>
      <c r="E17" s="68"/>
      <c r="F17" s="68"/>
      <c r="G17" s="68"/>
      <c r="H17" s="69"/>
      <c r="I17" s="70"/>
      <c r="J17" s="63">
        <v>17</v>
      </c>
      <c r="K17" s="63"/>
      <c r="L17" s="71"/>
      <c r="M17" s="61"/>
      <c r="N17" s="61"/>
      <c r="O17" s="66"/>
      <c r="P17" s="44" t="s">
        <v>139</v>
      </c>
    </row>
    <row r="18" spans="1:16" s="35" customFormat="1" ht="12" customHeight="1" thickTop="1" thickBot="1">
      <c r="A18" s="178"/>
      <c r="B18" s="153">
        <v>43708</v>
      </c>
      <c r="C18" s="154"/>
      <c r="D18" s="60"/>
      <c r="E18" s="61"/>
      <c r="F18" s="61"/>
      <c r="G18" s="61"/>
      <c r="H18" s="61"/>
      <c r="I18" s="62"/>
      <c r="J18" s="63">
        <v>18</v>
      </c>
      <c r="K18" s="63"/>
      <c r="L18" s="64"/>
      <c r="M18" s="65"/>
      <c r="N18" s="61"/>
      <c r="O18" s="66"/>
      <c r="P18" s="44" t="s">
        <v>139</v>
      </c>
    </row>
    <row r="19" spans="1:16" s="35" customFormat="1" ht="12" customHeight="1" thickTop="1" thickBot="1">
      <c r="A19" s="178"/>
      <c r="B19" s="153">
        <v>43703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3"/>
      <c r="P19" s="44" t="s">
        <v>141</v>
      </c>
    </row>
    <row r="20" spans="1:16" s="35" customFormat="1" ht="12" customHeight="1" thickTop="1" thickBot="1">
      <c r="A20" s="178"/>
      <c r="B20" s="153">
        <v>43703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3"/>
      <c r="P20" s="44" t="s">
        <v>141</v>
      </c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43706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 t="s">
        <v>142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21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5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5" customHeight="1">
      <c r="A52" s="141" t="str">
        <f>N6</f>
        <v>Esmindo M. Cuda</v>
      </c>
      <c r="B52" s="142"/>
      <c r="C52" s="143"/>
      <c r="D52" s="143"/>
      <c r="E52" s="143"/>
      <c r="F52" s="143"/>
      <c r="G52" s="143" t="str">
        <f>I6</f>
        <v>Ikein S. Jadraque</v>
      </c>
      <c r="H52" s="143"/>
      <c r="I52" s="143"/>
      <c r="J52" s="143"/>
      <c r="K52" s="143"/>
      <c r="L52" s="143"/>
      <c r="M52" s="144" t="s">
        <v>143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5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5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5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5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5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5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Layout" zoomScale="78" zoomScaleNormal="200" zoomScalePageLayoutView="78" workbookViewId="0">
      <selection activeCell="E12" sqref="E12:P12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9" customHeight="1" thickBot="1">
      <c r="A3" s="255" t="str">
        <f>'Summary of Activities'!A6</f>
        <v>RC Toril (Davao City)</v>
      </c>
      <c r="B3" s="255"/>
      <c r="C3" s="255"/>
      <c r="D3" s="255"/>
      <c r="E3" s="255"/>
      <c r="F3" s="255" t="str">
        <f>'Summary of Activities'!I6</f>
        <v>Ikein S. Jadraque</v>
      </c>
      <c r="G3" s="255"/>
      <c r="H3" s="255"/>
      <c r="I3" s="255"/>
      <c r="J3" s="255"/>
      <c r="K3" s="255"/>
      <c r="L3" s="255" t="str">
        <f>'Summary of Activities'!N6</f>
        <v>Esmindo M. Cuda</v>
      </c>
      <c r="M3" s="255"/>
      <c r="N3" s="255"/>
      <c r="O3" s="255"/>
      <c r="P3" s="255"/>
      <c r="Q3" s="255"/>
      <c r="R3" s="255" t="str">
        <f>'Summary of Activities'!H6</f>
        <v>2E</v>
      </c>
      <c r="S3" s="255"/>
      <c r="T3" s="280" t="str">
        <f>'Summary of Activities'!K2</f>
        <v>Aug. 19</v>
      </c>
      <c r="U3" s="255"/>
      <c r="V3" s="255"/>
      <c r="W3" s="281">
        <f>'Summary of Activities'!O8</f>
        <v>43690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 ht="10.5">
      <c r="A5" s="220">
        <v>1</v>
      </c>
      <c r="B5" s="222">
        <f>'Summary of Activities'!B19</f>
        <v>43703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148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40</v>
      </c>
      <c r="P6" s="48">
        <v>6</v>
      </c>
      <c r="Q6" s="49" t="s">
        <v>146</v>
      </c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29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15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 ht="10.5">
      <c r="A10" s="220">
        <v>2</v>
      </c>
      <c r="B10" s="222">
        <f>'Summary of Activities'!B20</f>
        <v>43703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148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>
        <v>60</v>
      </c>
      <c r="M11" s="48">
        <v>6</v>
      </c>
      <c r="N11" s="51" t="s">
        <v>149</v>
      </c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29" t="s">
        <v>151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.15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 ht="10.5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29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 ht="10.5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 ht="10.5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29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15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 ht="10.5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29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 ht="10.5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 ht="10.5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60</v>
      </c>
      <c r="G50" s="279"/>
      <c r="H50" s="278">
        <f>M6+M11+M16+M21+M26+M31+M36+M41</f>
        <v>6</v>
      </c>
      <c r="I50" s="279"/>
      <c r="J50" s="272" t="e">
        <f>N6+N11+N16+N21+N26+N31+N36+N41</f>
        <v>#VALUE!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40</v>
      </c>
      <c r="G51" s="279"/>
      <c r="H51" s="278">
        <f>P6+P11+P16+P21+P26+P31+P36+P41</f>
        <v>6</v>
      </c>
      <c r="I51" s="279"/>
      <c r="J51" s="272" t="e">
        <f>Q6+Q11+Q16+Q21+Q26+Q31+Q36+Q41</f>
        <v>#VALUE!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5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49999999999999" customHeight="1" thickBot="1">
      <c r="A54" s="265" t="s">
        <v>56</v>
      </c>
      <c r="B54" s="266"/>
      <c r="C54" s="266"/>
      <c r="D54" s="266"/>
      <c r="E54" s="267"/>
      <c r="F54" s="262">
        <f>SUM(F47:G51)</f>
        <v>100</v>
      </c>
      <c r="G54" s="263"/>
      <c r="H54" s="262">
        <f>SUM(H47:I52)</f>
        <v>12</v>
      </c>
      <c r="I54" s="263"/>
      <c r="J54" s="259" t="e">
        <f>SUM(J47:L52)</f>
        <v>#VALUE!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9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7.5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5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5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5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5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5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5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5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5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5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15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3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5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5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5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5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5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4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5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5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5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.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2019-09-13T09:25:55Z</dcterms:modified>
</cp:coreProperties>
</file>